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MENSIONS BOIS\iCloudDrive\Bastards Project\Ampli V2\carte trigger\"/>
    </mc:Choice>
  </mc:AlternateContent>
  <xr:revisionPtr revIDLastSave="0" documentId="13_ncr:1_{53653079-5247-47E1-9091-CA5BD0B860AD}" xr6:coauthVersionLast="47" xr6:coauthVersionMax="47" xr10:uidLastSave="{00000000-0000-0000-0000-000000000000}"/>
  <bookViews>
    <workbookView xWindow="28680" yWindow="-120" windowWidth="29040" windowHeight="15840" xr2:uid="{BCBAB086-9613-4B6D-93A6-59B5A6429503}"/>
  </bookViews>
  <sheets>
    <sheet name="carte trigger" sheetId="1" r:id="rId1"/>
  </sheets>
  <calcPr calcId="181029" refMode="R1C1"/>
</workbook>
</file>

<file path=xl/calcChain.xml><?xml version="1.0" encoding="utf-8"?>
<calcChain xmlns="http://schemas.openxmlformats.org/spreadsheetml/2006/main">
  <c r="B30" i="1" l="1"/>
  <c r="D30" i="1" s="1"/>
  <c r="E17" i="1"/>
  <c r="E18" i="1"/>
  <c r="E19" i="1"/>
  <c r="E20" i="1"/>
  <c r="E21" i="1"/>
  <c r="E22" i="1"/>
  <c r="E23" i="1"/>
  <c r="E24" i="1"/>
  <c r="E4" i="1"/>
  <c r="C5" i="1"/>
  <c r="E5" i="1" s="1"/>
  <c r="C6" i="1"/>
  <c r="E6" i="1" s="1"/>
  <c r="C7" i="1"/>
  <c r="E7" i="1" s="1"/>
  <c r="C8" i="1"/>
  <c r="E8" i="1" s="1"/>
  <c r="C9" i="1"/>
  <c r="E9" i="1" s="1"/>
  <c r="C10" i="1"/>
  <c r="E10" i="1" s="1"/>
  <c r="C11" i="1"/>
  <c r="E11" i="1" s="1"/>
  <c r="C12" i="1"/>
  <c r="E12" i="1" s="1"/>
  <c r="C13" i="1"/>
  <c r="E13" i="1" s="1"/>
  <c r="C14" i="1"/>
  <c r="E14" i="1" s="1"/>
  <c r="C15" i="1"/>
  <c r="E15" i="1" s="1"/>
  <c r="B29" i="1" s="1"/>
  <c r="D29" i="1" s="1"/>
  <c r="C16" i="1"/>
  <c r="E16" i="1" s="1"/>
  <c r="C17" i="1"/>
  <c r="C18" i="1"/>
  <c r="C19" i="1"/>
  <c r="C20" i="1"/>
  <c r="C21" i="1"/>
  <c r="C22" i="1"/>
  <c r="C23" i="1"/>
  <c r="C24" i="1"/>
  <c r="C4" i="1"/>
  <c r="B28" i="1" l="1"/>
  <c r="D28" i="1" s="1"/>
</calcChain>
</file>

<file path=xl/sharedStrings.xml><?xml version="1.0" encoding="utf-8"?>
<sst xmlns="http://schemas.openxmlformats.org/spreadsheetml/2006/main" count="144" uniqueCount="94">
  <si>
    <t>Item</t>
  </si>
  <si>
    <t>Reference(s)</t>
  </si>
  <si>
    <t>Value</t>
  </si>
  <si>
    <t>Footprint</t>
  </si>
  <si>
    <t>C1, C4, C5, C6, C7, C8, C9</t>
  </si>
  <si>
    <t>C2</t>
  </si>
  <si>
    <t>470uF</t>
  </si>
  <si>
    <t>Capacitor_THT:CP_Radial_D5.0mm_P2.00mm</t>
  </si>
  <si>
    <t>C3</t>
  </si>
  <si>
    <t>D1</t>
  </si>
  <si>
    <t>LED BUTTON</t>
  </si>
  <si>
    <t>FB1</t>
  </si>
  <si>
    <t>Ferrite</t>
  </si>
  <si>
    <t>J1</t>
  </si>
  <si>
    <t>SMPS</t>
  </si>
  <si>
    <t>J2</t>
  </si>
  <si>
    <t>TRIGG_IN</t>
  </si>
  <si>
    <t>J3</t>
  </si>
  <si>
    <t>AC IN/L</t>
  </si>
  <si>
    <t>J4</t>
  </si>
  <si>
    <t>AC IN/N</t>
  </si>
  <si>
    <t>J5</t>
  </si>
  <si>
    <t>5V Aux</t>
  </si>
  <si>
    <t>J6</t>
  </si>
  <si>
    <t>AC OUT/L</t>
  </si>
  <si>
    <t>FAN</t>
  </si>
  <si>
    <t>J8</t>
  </si>
  <si>
    <t>AC OUT/N</t>
  </si>
  <si>
    <t>R1, R2, R3, R4, R5, R6</t>
  </si>
  <si>
    <t>R8</t>
  </si>
  <si>
    <t>1k5</t>
  </si>
  <si>
    <t>R9</t>
  </si>
  <si>
    <t>R10</t>
  </si>
  <si>
    <t>R11</t>
  </si>
  <si>
    <t>SW1</t>
  </si>
  <si>
    <t>STBY BUTTON</t>
  </si>
  <si>
    <t>TH1, TH2, TH3, TH4, TH5, TH6</t>
  </si>
  <si>
    <t>CTN</t>
  </si>
  <si>
    <t>Fournisseur</t>
  </si>
  <si>
    <t>Stock</t>
  </si>
  <si>
    <t>Qty ACHAT</t>
  </si>
  <si>
    <t>100nF</t>
  </si>
  <si>
    <t>Condo</t>
  </si>
  <si>
    <t>Condo pola</t>
  </si>
  <si>
    <t>33µF</t>
  </si>
  <si>
    <t>Empreinte 1806</t>
  </si>
  <si>
    <t>https://fr.rs-online.com/web/p/perles-de-ferrites/1888659</t>
  </si>
  <si>
    <t>Phoenix_MPT-0,5-2-2.54_1x02_P2.54mm_Horizontal</t>
  </si>
  <si>
    <t>Phoenix_MPT-0,5-4-2.54_1x04_P2.54mm_Horizontal</t>
  </si>
  <si>
    <t>Faston</t>
  </si>
  <si>
    <t>faston 6,35</t>
  </si>
  <si>
    <t>Composant</t>
  </si>
  <si>
    <t>Résistance</t>
  </si>
  <si>
    <t>Phoenix</t>
  </si>
  <si>
    <t>J7</t>
  </si>
  <si>
    <t>I2C</t>
  </si>
  <si>
    <t>CMD PCB AMP CONTROLER</t>
  </si>
  <si>
    <t>https://fr.rs-online.com/web/p/borniers-pour-circuits-imprimes/7901098</t>
  </si>
  <si>
    <t>https://fr.rs-online.com/web/p/borniers-pour-circuits-imprimes/7901102</t>
  </si>
  <si>
    <t>https://fr.rs-online.com/web/p/cosses-faston/2134528</t>
  </si>
  <si>
    <t>Qty 1 carte</t>
  </si>
  <si>
    <t>Qty 2 cartes</t>
  </si>
  <si>
    <t>https://fr.rs-online.com/web/p/condensateurs-ceramique-multicouches/8851913</t>
  </si>
  <si>
    <t>Radial_D8.0mm_P11.50mm</t>
  </si>
  <si>
    <t>https://fr.rs-online.com/web/p/condensateurs-electrolytiques-aluminium/5193775</t>
  </si>
  <si>
    <t>https://fr.rs-online.com/web/p/condensateurs-electrolytiques-aluminium/4910030</t>
  </si>
  <si>
    <t>4k7</t>
  </si>
  <si>
    <t>https://fr.rs-online.com/web/p/resistances-a-montage-en-surface/7219872</t>
  </si>
  <si>
    <t>https://fr.rs-online.com/web/p/resistances-a-montage-en-surface/7219838</t>
  </si>
  <si>
    <t>3k3</t>
  </si>
  <si>
    <t>https://fr.rs-online.com/web/p/resistances-a-montage-en-surface/6696569</t>
  </si>
  <si>
    <t>https://fr.rs-online.com/web/p/resistances-a-montage-en-surface/8280872</t>
  </si>
  <si>
    <t>51k</t>
  </si>
  <si>
    <t>https://fr.rs-online.com/web/p/resistances-a-montage-en-surface/7219740</t>
  </si>
  <si>
    <t>1206 Tol 1%</t>
  </si>
  <si>
    <t>Code RS</t>
  </si>
  <si>
    <t>885-1913</t>
  </si>
  <si>
    <t>790-1098</t>
  </si>
  <si>
    <t>188-8659</t>
  </si>
  <si>
    <t>213-4528</t>
  </si>
  <si>
    <t>790-1102</t>
  </si>
  <si>
    <t>519-3775</t>
  </si>
  <si>
    <t>491-0030</t>
  </si>
  <si>
    <t>721-9872</t>
  </si>
  <si>
    <t>721-9838</t>
  </si>
  <si>
    <t>669-6569</t>
  </si>
  <si>
    <t>828-0872</t>
  </si>
  <si>
    <t>721-9740</t>
  </si>
  <si>
    <t xml:space="preserve">Par composants identiques : </t>
  </si>
  <si>
    <t>Phoenix mpt 1x02 2,54</t>
  </si>
  <si>
    <t>Phoenix mpt 1x04 2,54</t>
  </si>
  <si>
    <t>J9</t>
  </si>
  <si>
    <t>Résistance 1206 (0,66W)</t>
  </si>
  <si>
    <t>Résistance 1206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</si>
</sst>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16" fillId="0" borderId="0" xfId="0" applyFont="1"/>
    <xf numFmtId="0" fontId="18" fillId="0" borderId="0" xfId="42"/>
    <xf numFmtId="0" fontId="19" fillId="0" borderId="0" xfId="0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23D102-1D27-4182-9E15-DCB72015F253}" name="Tableau1" displayName="Tableau1" ref="A3:K24" totalsRowShown="0" headerRowDxfId="0">
  <autoFilter ref="A3:K24" xr:uid="{C423D102-1D27-4182-9E15-DCB72015F253}"/>
  <tableColumns count="11">
    <tableColumn id="1" xr3:uid="{B19DA428-EB36-40E6-B5F9-9BD919142E92}" name="Item"/>
    <tableColumn id="2" xr3:uid="{BC795AEF-F44C-4807-9A4B-EDFE38BB6AA5}" name="Qty 1 carte"/>
    <tableColumn id="3" xr3:uid="{3BBA3532-FBD7-45BC-9F0D-B0D50B3F3B0D}" name="Qty 2 cartes">
      <calculatedColumnFormula>B4*2</calculatedColumnFormula>
    </tableColumn>
    <tableColumn id="4" xr3:uid="{809D7D4F-EBF5-4B9D-9E50-3E38D7FA3A68}" name="Stock"/>
    <tableColumn id="5" xr3:uid="{7E24A4A3-786F-4093-9CC2-66946D170C71}" name="Qty ACHAT">
      <calculatedColumnFormula>C4-D4</calculatedColumnFormula>
    </tableColumn>
    <tableColumn id="6" xr3:uid="{CB0D0575-808B-4D7D-ACE2-22A3F3665961}" name="Reference(s)"/>
    <tableColumn id="7" xr3:uid="{7649626F-A11F-4D8B-9866-DCD087B4872B}" name="Value"/>
    <tableColumn id="8" xr3:uid="{DD56D328-ABA7-4D7D-BAEE-BAE0129788E6}" name="Composant"/>
    <tableColumn id="9" xr3:uid="{983A6D7C-2AAF-48EE-8DC5-249221803603}" name="Footprint"/>
    <tableColumn id="10" xr3:uid="{81A6D47C-B0EA-45DE-9EFE-E6A5D0FFFBB7}" name="Fournisseur" dataCellStyle="Lien hypertexte"/>
    <tableColumn id="11" xr3:uid="{33D0C175-5364-4A23-AB0B-8C04CC8CDBAF}" name="Code RS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rs-online.com/web/p/cosses-faston/2134528" TargetMode="External"/><Relationship Id="rId13" Type="http://schemas.openxmlformats.org/officeDocument/2006/relationships/hyperlink" Target="https://fr.rs-online.com/web/p/borniers-pour-circuits-imprimes/7901102" TargetMode="External"/><Relationship Id="rId18" Type="http://schemas.openxmlformats.org/officeDocument/2006/relationships/hyperlink" Target="https://fr.rs-online.com/web/p/resistances-a-montage-en-surface/8280872" TargetMode="External"/><Relationship Id="rId3" Type="http://schemas.openxmlformats.org/officeDocument/2006/relationships/hyperlink" Target="https://fr.rs-online.com/web/p/condensateurs-electrolytiques-aluminium/5193775" TargetMode="External"/><Relationship Id="rId21" Type="http://schemas.openxmlformats.org/officeDocument/2006/relationships/hyperlink" Target="https://fr.rs-online.com/web/p/borniers-pour-circuits-imprimes/7901098" TargetMode="External"/><Relationship Id="rId7" Type="http://schemas.openxmlformats.org/officeDocument/2006/relationships/hyperlink" Target="https://fr.rs-online.com/web/p/borniers-pour-circuits-imprimes/7901098" TargetMode="External"/><Relationship Id="rId12" Type="http://schemas.openxmlformats.org/officeDocument/2006/relationships/hyperlink" Target="https://fr.rs-online.com/web/p/borniers-pour-circuits-imprimes/7901102" TargetMode="External"/><Relationship Id="rId17" Type="http://schemas.openxmlformats.org/officeDocument/2006/relationships/hyperlink" Target="https://fr.rs-online.com/web/p/resistances-a-montage-en-surface/6696569" TargetMode="External"/><Relationship Id="rId2" Type="http://schemas.openxmlformats.org/officeDocument/2006/relationships/hyperlink" Target="https://fr.rs-online.com/web/p/condensateurs-electrolytiques-aluminium/4910030" TargetMode="External"/><Relationship Id="rId16" Type="http://schemas.openxmlformats.org/officeDocument/2006/relationships/hyperlink" Target="https://fr.rs-online.com/web/p/resistances-a-montage-en-surface/7219872" TargetMode="External"/><Relationship Id="rId20" Type="http://schemas.openxmlformats.org/officeDocument/2006/relationships/hyperlink" Target="https://fr.rs-online.com/web/p/borniers-pour-circuits-imprimes/7901098" TargetMode="External"/><Relationship Id="rId1" Type="http://schemas.openxmlformats.org/officeDocument/2006/relationships/hyperlink" Target="https://fr.rs-online.com/web/p/borniers-pour-circuits-imprimes/7901098" TargetMode="External"/><Relationship Id="rId6" Type="http://schemas.openxmlformats.org/officeDocument/2006/relationships/hyperlink" Target="https://fr.rs-online.com/web/p/borniers-pour-circuits-imprimes/7901098" TargetMode="External"/><Relationship Id="rId11" Type="http://schemas.openxmlformats.org/officeDocument/2006/relationships/hyperlink" Target="https://fr.rs-online.com/web/p/cosses-faston/2134528" TargetMode="External"/><Relationship Id="rId5" Type="http://schemas.openxmlformats.org/officeDocument/2006/relationships/hyperlink" Target="https://fr.rs-online.com/web/p/perles-de-ferrites/1888659" TargetMode="External"/><Relationship Id="rId15" Type="http://schemas.openxmlformats.org/officeDocument/2006/relationships/hyperlink" Target="https://fr.rs-online.com/web/p/resistances-a-montage-en-surface/7219838" TargetMode="External"/><Relationship Id="rId23" Type="http://schemas.openxmlformats.org/officeDocument/2006/relationships/table" Target="../tables/table1.xml"/><Relationship Id="rId10" Type="http://schemas.openxmlformats.org/officeDocument/2006/relationships/hyperlink" Target="https://fr.rs-online.com/web/p/borniers-pour-circuits-imprimes/7901098" TargetMode="External"/><Relationship Id="rId19" Type="http://schemas.openxmlformats.org/officeDocument/2006/relationships/hyperlink" Target="https://fr.rs-online.com/web/p/resistances-a-montage-en-surface/7219740" TargetMode="External"/><Relationship Id="rId4" Type="http://schemas.openxmlformats.org/officeDocument/2006/relationships/hyperlink" Target="https://fr.rs-online.com/web/p/condensateurs-ceramique-multicouches/8851913" TargetMode="External"/><Relationship Id="rId9" Type="http://schemas.openxmlformats.org/officeDocument/2006/relationships/hyperlink" Target="https://fr.rs-online.com/web/p/cosses-faston/2134528" TargetMode="External"/><Relationship Id="rId14" Type="http://schemas.openxmlformats.org/officeDocument/2006/relationships/hyperlink" Target="https://fr.rs-online.com/web/p/cosses-faston/2134528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18A5-F6A6-482C-8BEB-6707351E7484}">
  <dimension ref="A1:K30"/>
  <sheetViews>
    <sheetView tabSelected="1" topLeftCell="A13" zoomScale="115" zoomScaleNormal="115" workbookViewId="0">
      <selection activeCell="H37" sqref="H37"/>
    </sheetView>
  </sheetViews>
  <sheetFormatPr baseColWidth="10" defaultRowHeight="15" x14ac:dyDescent="0.25"/>
  <cols>
    <col min="1" max="1" width="29.140625" customWidth="1"/>
    <col min="2" max="2" width="12.5703125" customWidth="1"/>
    <col min="3" max="3" width="13.42578125" customWidth="1"/>
    <col min="4" max="4" width="10.7109375" bestFit="1" customWidth="1"/>
    <col min="5" max="5" width="12.85546875" bestFit="1" customWidth="1"/>
    <col min="6" max="6" width="27.28515625" bestFit="1" customWidth="1"/>
    <col min="7" max="7" width="15.7109375" customWidth="1"/>
    <col min="8" max="8" width="14.5703125" customWidth="1"/>
    <col min="9" max="9" width="50" customWidth="1"/>
    <col min="10" max="10" width="13.7109375" customWidth="1"/>
  </cols>
  <sheetData>
    <row r="1" spans="1:11" x14ac:dyDescent="0.25">
      <c r="A1" s="4" t="s">
        <v>56</v>
      </c>
    </row>
    <row r="3" spans="1:11" x14ac:dyDescent="0.25">
      <c r="A3" s="2" t="s">
        <v>0</v>
      </c>
      <c r="B3" s="2" t="s">
        <v>60</v>
      </c>
      <c r="C3" s="2" t="s">
        <v>61</v>
      </c>
      <c r="D3" s="2" t="s">
        <v>39</v>
      </c>
      <c r="E3" s="2" t="s">
        <v>40</v>
      </c>
      <c r="F3" s="2" t="s">
        <v>1</v>
      </c>
      <c r="G3" s="2" t="s">
        <v>2</v>
      </c>
      <c r="H3" s="2" t="s">
        <v>51</v>
      </c>
      <c r="I3" s="2" t="s">
        <v>3</v>
      </c>
      <c r="J3" s="2" t="s">
        <v>38</v>
      </c>
      <c r="K3" s="2" t="s">
        <v>75</v>
      </c>
    </row>
    <row r="4" spans="1:11" x14ac:dyDescent="0.25">
      <c r="A4">
        <v>1</v>
      </c>
      <c r="B4">
        <v>7</v>
      </c>
      <c r="C4">
        <f>B4*2</f>
        <v>14</v>
      </c>
      <c r="E4">
        <f>C4-D4</f>
        <v>14</v>
      </c>
      <c r="F4" t="s">
        <v>4</v>
      </c>
      <c r="G4" t="s">
        <v>41</v>
      </c>
      <c r="H4" t="s">
        <v>42</v>
      </c>
      <c r="I4" s="1" t="s">
        <v>74</v>
      </c>
      <c r="J4" s="3" t="s">
        <v>62</v>
      </c>
      <c r="K4" t="s">
        <v>76</v>
      </c>
    </row>
    <row r="5" spans="1:11" x14ac:dyDescent="0.25">
      <c r="A5">
        <v>2</v>
      </c>
      <c r="B5">
        <v>1</v>
      </c>
      <c r="C5">
        <f t="shared" ref="C5:C24" si="0">B5*2</f>
        <v>2</v>
      </c>
      <c r="E5">
        <f t="shared" ref="E5:E24" si="1">C5-D5</f>
        <v>2</v>
      </c>
      <c r="F5" t="s">
        <v>5</v>
      </c>
      <c r="G5" t="s">
        <v>6</v>
      </c>
      <c r="H5" t="s">
        <v>43</v>
      </c>
      <c r="I5" t="s">
        <v>63</v>
      </c>
      <c r="J5" s="3" t="s">
        <v>64</v>
      </c>
      <c r="K5" t="s">
        <v>81</v>
      </c>
    </row>
    <row r="6" spans="1:11" x14ac:dyDescent="0.25">
      <c r="A6">
        <v>3</v>
      </c>
      <c r="B6">
        <v>1</v>
      </c>
      <c r="C6">
        <f t="shared" si="0"/>
        <v>2</v>
      </c>
      <c r="E6">
        <f t="shared" si="1"/>
        <v>2</v>
      </c>
      <c r="F6" t="s">
        <v>8</v>
      </c>
      <c r="G6" t="s">
        <v>44</v>
      </c>
      <c r="H6" t="s">
        <v>43</v>
      </c>
      <c r="I6" t="s">
        <v>7</v>
      </c>
      <c r="J6" s="3" t="s">
        <v>65</v>
      </c>
      <c r="K6" t="s">
        <v>82</v>
      </c>
    </row>
    <row r="7" spans="1:11" x14ac:dyDescent="0.25">
      <c r="A7">
        <v>4</v>
      </c>
      <c r="B7">
        <v>1</v>
      </c>
      <c r="C7">
        <f t="shared" si="0"/>
        <v>2</v>
      </c>
      <c r="E7">
        <f t="shared" si="1"/>
        <v>2</v>
      </c>
      <c r="F7" t="s">
        <v>9</v>
      </c>
      <c r="G7" t="s">
        <v>10</v>
      </c>
      <c r="H7" t="s">
        <v>53</v>
      </c>
      <c r="I7" t="s">
        <v>47</v>
      </c>
      <c r="J7" s="3" t="s">
        <v>57</v>
      </c>
      <c r="K7" t="s">
        <v>77</v>
      </c>
    </row>
    <row r="8" spans="1:11" x14ac:dyDescent="0.25">
      <c r="A8">
        <v>5</v>
      </c>
      <c r="B8">
        <v>1</v>
      </c>
      <c r="C8">
        <f t="shared" si="0"/>
        <v>2</v>
      </c>
      <c r="E8">
        <f t="shared" si="1"/>
        <v>2</v>
      </c>
      <c r="F8" t="s">
        <v>11</v>
      </c>
      <c r="G8" t="s">
        <v>12</v>
      </c>
      <c r="H8" t="s">
        <v>12</v>
      </c>
      <c r="I8" t="s">
        <v>45</v>
      </c>
      <c r="J8" s="3" t="s">
        <v>46</v>
      </c>
      <c r="K8" t="s">
        <v>78</v>
      </c>
    </row>
    <row r="9" spans="1:11" x14ac:dyDescent="0.25">
      <c r="A9">
        <v>6</v>
      </c>
      <c r="B9">
        <v>1</v>
      </c>
      <c r="C9">
        <f t="shared" si="0"/>
        <v>2</v>
      </c>
      <c r="E9">
        <f t="shared" si="1"/>
        <v>2</v>
      </c>
      <c r="F9" t="s">
        <v>13</v>
      </c>
      <c r="G9" t="s">
        <v>14</v>
      </c>
      <c r="H9" t="s">
        <v>53</v>
      </c>
      <c r="I9" t="s">
        <v>47</v>
      </c>
      <c r="J9" s="3" t="s">
        <v>57</v>
      </c>
      <c r="K9" t="s">
        <v>77</v>
      </c>
    </row>
    <row r="10" spans="1:11" x14ac:dyDescent="0.25">
      <c r="A10">
        <v>7</v>
      </c>
      <c r="B10">
        <v>1</v>
      </c>
      <c r="C10">
        <f t="shared" si="0"/>
        <v>2</v>
      </c>
      <c r="E10">
        <f t="shared" si="1"/>
        <v>2</v>
      </c>
      <c r="F10" t="s">
        <v>15</v>
      </c>
      <c r="G10" t="s">
        <v>16</v>
      </c>
      <c r="H10" t="s">
        <v>53</v>
      </c>
      <c r="I10" t="s">
        <v>47</v>
      </c>
      <c r="J10" s="3" t="s">
        <v>57</v>
      </c>
      <c r="K10" t="s">
        <v>77</v>
      </c>
    </row>
    <row r="11" spans="1:11" x14ac:dyDescent="0.25">
      <c r="A11">
        <v>8</v>
      </c>
      <c r="B11">
        <v>1</v>
      </c>
      <c r="C11">
        <f t="shared" si="0"/>
        <v>2</v>
      </c>
      <c r="E11">
        <f t="shared" si="1"/>
        <v>2</v>
      </c>
      <c r="F11" t="s">
        <v>17</v>
      </c>
      <c r="G11" t="s">
        <v>18</v>
      </c>
      <c r="H11" t="s">
        <v>49</v>
      </c>
      <c r="I11" t="s">
        <v>50</v>
      </c>
      <c r="J11" s="3" t="s">
        <v>59</v>
      </c>
      <c r="K11" t="s">
        <v>79</v>
      </c>
    </row>
    <row r="12" spans="1:11" x14ac:dyDescent="0.25">
      <c r="A12">
        <v>9</v>
      </c>
      <c r="B12">
        <v>1</v>
      </c>
      <c r="C12">
        <f t="shared" si="0"/>
        <v>2</v>
      </c>
      <c r="E12">
        <f t="shared" si="1"/>
        <v>2</v>
      </c>
      <c r="F12" t="s">
        <v>19</v>
      </c>
      <c r="G12" t="s">
        <v>20</v>
      </c>
      <c r="H12" t="s">
        <v>49</v>
      </c>
      <c r="I12" t="s">
        <v>50</v>
      </c>
      <c r="J12" s="3" t="s">
        <v>59</v>
      </c>
      <c r="K12" t="s">
        <v>79</v>
      </c>
    </row>
    <row r="13" spans="1:11" x14ac:dyDescent="0.25">
      <c r="A13">
        <v>10</v>
      </c>
      <c r="B13">
        <v>1</v>
      </c>
      <c r="C13">
        <f t="shared" si="0"/>
        <v>2</v>
      </c>
      <c r="E13">
        <f t="shared" si="1"/>
        <v>2</v>
      </c>
      <c r="F13" t="s">
        <v>21</v>
      </c>
      <c r="G13" t="s">
        <v>22</v>
      </c>
      <c r="H13" t="s">
        <v>53</v>
      </c>
      <c r="I13" t="s">
        <v>47</v>
      </c>
      <c r="J13" s="3" t="s">
        <v>57</v>
      </c>
      <c r="K13" t="s">
        <v>77</v>
      </c>
    </row>
    <row r="14" spans="1:11" x14ac:dyDescent="0.25">
      <c r="A14">
        <v>11</v>
      </c>
      <c r="B14">
        <v>1</v>
      </c>
      <c r="C14">
        <f t="shared" si="0"/>
        <v>2</v>
      </c>
      <c r="E14">
        <f t="shared" si="1"/>
        <v>2</v>
      </c>
      <c r="F14" t="s">
        <v>23</v>
      </c>
      <c r="G14" t="s">
        <v>24</v>
      </c>
      <c r="H14" t="s">
        <v>49</v>
      </c>
      <c r="I14" t="s">
        <v>50</v>
      </c>
      <c r="J14" s="3" t="s">
        <v>59</v>
      </c>
      <c r="K14" t="s">
        <v>79</v>
      </c>
    </row>
    <row r="15" spans="1:11" x14ac:dyDescent="0.25">
      <c r="A15">
        <v>12</v>
      </c>
      <c r="B15">
        <v>1</v>
      </c>
      <c r="C15">
        <f t="shared" si="0"/>
        <v>2</v>
      </c>
      <c r="E15">
        <f t="shared" si="1"/>
        <v>2</v>
      </c>
      <c r="F15" t="s">
        <v>54</v>
      </c>
      <c r="G15" t="s">
        <v>25</v>
      </c>
      <c r="H15" t="s">
        <v>53</v>
      </c>
      <c r="I15" t="s">
        <v>48</v>
      </c>
      <c r="J15" s="3" t="s">
        <v>58</v>
      </c>
      <c r="K15" t="s">
        <v>80</v>
      </c>
    </row>
    <row r="16" spans="1:11" x14ac:dyDescent="0.25">
      <c r="A16">
        <v>13</v>
      </c>
      <c r="B16">
        <v>1</v>
      </c>
      <c r="C16">
        <f t="shared" si="0"/>
        <v>2</v>
      </c>
      <c r="E16">
        <f t="shared" si="1"/>
        <v>2</v>
      </c>
      <c r="F16" t="s">
        <v>91</v>
      </c>
      <c r="G16" t="s">
        <v>55</v>
      </c>
      <c r="H16" t="s">
        <v>53</v>
      </c>
      <c r="I16" t="s">
        <v>48</v>
      </c>
      <c r="J16" s="3" t="s">
        <v>58</v>
      </c>
      <c r="K16" t="s">
        <v>80</v>
      </c>
    </row>
    <row r="17" spans="1:11" x14ac:dyDescent="0.25">
      <c r="A17">
        <v>14</v>
      </c>
      <c r="B17">
        <v>1</v>
      </c>
      <c r="C17">
        <f t="shared" si="0"/>
        <v>2</v>
      </c>
      <c r="E17">
        <f t="shared" si="1"/>
        <v>2</v>
      </c>
      <c r="F17" t="s">
        <v>26</v>
      </c>
      <c r="G17" t="s">
        <v>27</v>
      </c>
      <c r="H17" t="s">
        <v>49</v>
      </c>
      <c r="I17" t="s">
        <v>50</v>
      </c>
      <c r="J17" s="3" t="s">
        <v>59</v>
      </c>
      <c r="K17" t="s">
        <v>79</v>
      </c>
    </row>
    <row r="18" spans="1:11" x14ac:dyDescent="0.25">
      <c r="A18">
        <v>15</v>
      </c>
      <c r="B18">
        <v>6</v>
      </c>
      <c r="C18">
        <f t="shared" si="0"/>
        <v>12</v>
      </c>
      <c r="E18">
        <f t="shared" si="1"/>
        <v>12</v>
      </c>
      <c r="F18" t="s">
        <v>28</v>
      </c>
      <c r="G18" t="s">
        <v>66</v>
      </c>
      <c r="H18" t="s">
        <v>52</v>
      </c>
      <c r="I18" t="s">
        <v>93</v>
      </c>
      <c r="J18" s="3" t="s">
        <v>67</v>
      </c>
      <c r="K18" t="s">
        <v>83</v>
      </c>
    </row>
    <row r="19" spans="1:11" x14ac:dyDescent="0.25">
      <c r="A19">
        <v>16</v>
      </c>
      <c r="B19">
        <v>1</v>
      </c>
      <c r="C19">
        <f t="shared" si="0"/>
        <v>2</v>
      </c>
      <c r="E19">
        <f t="shared" si="1"/>
        <v>2</v>
      </c>
      <c r="F19" t="s">
        <v>29</v>
      </c>
      <c r="G19" t="s">
        <v>30</v>
      </c>
      <c r="H19" t="s">
        <v>52</v>
      </c>
      <c r="I19" t="s">
        <v>93</v>
      </c>
      <c r="J19" s="3" t="s">
        <v>68</v>
      </c>
      <c r="K19" t="s">
        <v>84</v>
      </c>
    </row>
    <row r="20" spans="1:11" x14ac:dyDescent="0.25">
      <c r="A20">
        <v>17</v>
      </c>
      <c r="B20">
        <v>1</v>
      </c>
      <c r="C20">
        <f t="shared" si="0"/>
        <v>2</v>
      </c>
      <c r="E20">
        <f t="shared" si="1"/>
        <v>2</v>
      </c>
      <c r="F20" t="s">
        <v>31</v>
      </c>
      <c r="G20" t="s">
        <v>69</v>
      </c>
      <c r="H20" t="s">
        <v>52</v>
      </c>
      <c r="I20" t="s">
        <v>93</v>
      </c>
      <c r="J20" s="3" t="s">
        <v>70</v>
      </c>
      <c r="K20" t="s">
        <v>85</v>
      </c>
    </row>
    <row r="21" spans="1:11" x14ac:dyDescent="0.25">
      <c r="A21">
        <v>18</v>
      </c>
      <c r="B21">
        <v>1</v>
      </c>
      <c r="C21">
        <f t="shared" si="0"/>
        <v>2</v>
      </c>
      <c r="E21">
        <f t="shared" si="1"/>
        <v>2</v>
      </c>
      <c r="F21" t="s">
        <v>32</v>
      </c>
      <c r="G21" t="s">
        <v>72</v>
      </c>
      <c r="H21" t="s">
        <v>52</v>
      </c>
      <c r="I21" t="s">
        <v>93</v>
      </c>
      <c r="J21" s="3" t="s">
        <v>71</v>
      </c>
      <c r="K21" t="s">
        <v>86</v>
      </c>
    </row>
    <row r="22" spans="1:11" x14ac:dyDescent="0.25">
      <c r="A22">
        <v>19</v>
      </c>
      <c r="B22">
        <v>1</v>
      </c>
      <c r="C22">
        <f t="shared" si="0"/>
        <v>2</v>
      </c>
      <c r="E22">
        <f t="shared" si="1"/>
        <v>2</v>
      </c>
      <c r="F22" t="s">
        <v>33</v>
      </c>
      <c r="G22" s="1">
        <v>100</v>
      </c>
      <c r="H22" t="s">
        <v>52</v>
      </c>
      <c r="I22" t="s">
        <v>92</v>
      </c>
      <c r="J22" s="3" t="s">
        <v>73</v>
      </c>
      <c r="K22" t="s">
        <v>87</v>
      </c>
    </row>
    <row r="23" spans="1:11" x14ac:dyDescent="0.25">
      <c r="A23">
        <v>20</v>
      </c>
      <c r="B23">
        <v>1</v>
      </c>
      <c r="C23">
        <f t="shared" si="0"/>
        <v>2</v>
      </c>
      <c r="E23">
        <f t="shared" si="1"/>
        <v>2</v>
      </c>
      <c r="F23" t="s">
        <v>34</v>
      </c>
      <c r="G23" t="s">
        <v>35</v>
      </c>
      <c r="H23" t="s">
        <v>53</v>
      </c>
      <c r="I23" t="s">
        <v>47</v>
      </c>
      <c r="J23" s="3" t="s">
        <v>57</v>
      </c>
      <c r="K23" t="s">
        <v>77</v>
      </c>
    </row>
    <row r="24" spans="1:11" x14ac:dyDescent="0.25">
      <c r="A24">
        <v>21</v>
      </c>
      <c r="B24">
        <v>6</v>
      </c>
      <c r="C24">
        <f t="shared" si="0"/>
        <v>12</v>
      </c>
      <c r="E24">
        <f t="shared" si="1"/>
        <v>12</v>
      </c>
      <c r="F24" t="s">
        <v>36</v>
      </c>
      <c r="G24" t="s">
        <v>37</v>
      </c>
      <c r="H24" t="s">
        <v>53</v>
      </c>
      <c r="I24" t="s">
        <v>47</v>
      </c>
      <c r="J24" s="3" t="s">
        <v>57</v>
      </c>
      <c r="K24" t="s">
        <v>77</v>
      </c>
    </row>
    <row r="26" spans="1:11" x14ac:dyDescent="0.25">
      <c r="A26" s="2" t="s">
        <v>88</v>
      </c>
    </row>
    <row r="27" spans="1:11" x14ac:dyDescent="0.25">
      <c r="B27" s="2" t="s">
        <v>61</v>
      </c>
      <c r="C27" s="2" t="s">
        <v>39</v>
      </c>
      <c r="D27" s="2" t="s">
        <v>40</v>
      </c>
    </row>
    <row r="28" spans="1:11" x14ac:dyDescent="0.25">
      <c r="A28" t="s">
        <v>89</v>
      </c>
      <c r="B28">
        <f>SUMIF($I$4:$I$24,I7,$E$4:$E$24)</f>
        <v>22</v>
      </c>
      <c r="D28">
        <f>B28-C28</f>
        <v>22</v>
      </c>
    </row>
    <row r="29" spans="1:11" x14ac:dyDescent="0.25">
      <c r="A29" t="s">
        <v>90</v>
      </c>
      <c r="B29">
        <f>SUMIF($I$4:$I$24,I15,$E$4:$E$24)</f>
        <v>4</v>
      </c>
      <c r="D29">
        <f>B29-C29</f>
        <v>4</v>
      </c>
    </row>
    <row r="30" spans="1:11" x14ac:dyDescent="0.25">
      <c r="A30" t="s">
        <v>49</v>
      </c>
      <c r="B30">
        <f>SUMIF($I$4:$I$24,I17,$E$4:$E$24)</f>
        <v>8</v>
      </c>
      <c r="D30">
        <f>B30-C30</f>
        <v>8</v>
      </c>
    </row>
  </sheetData>
  <phoneticPr fontId="20" type="noConversion"/>
  <hyperlinks>
    <hyperlink ref="J7" r:id="rId1" xr:uid="{2B8D775D-6F84-4DA7-BD28-C6E9102BBC39}"/>
    <hyperlink ref="J6" r:id="rId2" xr:uid="{7D26ABF8-C246-44E4-96BC-A1524554BF22}"/>
    <hyperlink ref="J5" r:id="rId3" xr:uid="{B08EED46-A786-4C33-B6BF-B38CF3E25E07}"/>
    <hyperlink ref="J4" r:id="rId4" xr:uid="{860C12DF-B923-439F-8205-768C3532E13F}"/>
    <hyperlink ref="J8" r:id="rId5" xr:uid="{919ED654-D969-41BF-9541-62BBD2D8584E}"/>
    <hyperlink ref="J9" r:id="rId6" xr:uid="{588C8255-4CC3-492C-8C07-3488C2B80CA7}"/>
    <hyperlink ref="J10" r:id="rId7" xr:uid="{03DD44AE-8BF5-40A5-8372-8834D57631AF}"/>
    <hyperlink ref="J11" r:id="rId8" xr:uid="{1F38211C-C680-4BE1-9326-E53A661B9217}"/>
    <hyperlink ref="J12" r:id="rId9" xr:uid="{989A626B-6EDA-46BB-AEF7-1B6DAB7CCE6B}"/>
    <hyperlink ref="J13" r:id="rId10" xr:uid="{67FE046A-19A3-44F8-BA7A-5A4EF43DA36A}"/>
    <hyperlink ref="J14" r:id="rId11" xr:uid="{82B9105E-46B3-484D-B474-A702B3672AC3}"/>
    <hyperlink ref="J16" r:id="rId12" xr:uid="{B3918E67-4324-4C2D-9A3A-79A83271C75F}"/>
    <hyperlink ref="J15" r:id="rId13" xr:uid="{C4349DA2-4881-4512-AE84-77491744B858}"/>
    <hyperlink ref="J17" r:id="rId14" xr:uid="{2797537D-8BA8-4714-AD83-CE53C610F9B8}"/>
    <hyperlink ref="J19" r:id="rId15" xr:uid="{9F112788-5FFA-4FAE-B980-F086EEFB7EDE}"/>
    <hyperlink ref="J18" r:id="rId16" xr:uid="{78A8AF26-217F-458C-8192-DA54146ED672}"/>
    <hyperlink ref="J20" r:id="rId17" xr:uid="{86D5B782-2EFA-43FC-900F-511F0CD9DF1A}"/>
    <hyperlink ref="J21" r:id="rId18" xr:uid="{44DCD61B-AE7C-4213-9E28-32FDEF974084}"/>
    <hyperlink ref="J22" r:id="rId19" xr:uid="{9ED41DE7-1AAD-427E-8321-9BE7C5C38ECD}"/>
    <hyperlink ref="J23" r:id="rId20" xr:uid="{70FAD7A9-98E7-4A82-9C1B-A9F9A0797DE8}"/>
    <hyperlink ref="J24" r:id="rId21" xr:uid="{89CDB935-BF27-47FF-A8EB-97B27CC6AF59}"/>
  </hyperlinks>
  <pageMargins left="0.7" right="0.7" top="0.75" bottom="0.75" header="0.3" footer="0.3"/>
  <pageSetup paperSize="9" orientation="portrait" horizontalDpi="300" verticalDpi="0" r:id="rId22"/>
  <tableParts count="1">
    <tablePart r:id="rId2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 trigger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DIMENSIONS BOIS</dc:creator>
  <cp:lastModifiedBy>Charpentes MONAMY | Bureau d'Études</cp:lastModifiedBy>
  <dcterms:created xsi:type="dcterms:W3CDTF">2024-07-15T12:10:31Z</dcterms:created>
  <dcterms:modified xsi:type="dcterms:W3CDTF">2024-07-16T12:32:42Z</dcterms:modified>
</cp:coreProperties>
</file>